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меню новое для сайта\25-10-2023_09-55-21\"/>
    </mc:Choice>
  </mc:AlternateContent>
  <bookViews>
    <workbookView xWindow="360" yWindow="45" windowWidth="14355" windowHeight="7995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calcPr calcId="152511"/>
</workbook>
</file>

<file path=xl/calcChain.xml><?xml version="1.0" encoding="utf-8"?>
<calcChain xmlns="http://schemas.openxmlformats.org/spreadsheetml/2006/main">
  <c r="L13" i="10" l="1"/>
  <c r="L23" i="10"/>
  <c r="L24" i="10"/>
  <c r="J13" i="10"/>
  <c r="J24" i="10"/>
  <c r="J23" i="10"/>
  <c r="I13" i="10"/>
  <c r="I24" i="10"/>
  <c r="I23" i="10"/>
  <c r="H13" i="10"/>
  <c r="H23" i="10"/>
  <c r="H24" i="10"/>
  <c r="G13" i="10"/>
  <c r="G23" i="10"/>
  <c r="G24" i="10"/>
  <c r="F13" i="10"/>
  <c r="F24" i="10"/>
  <c r="F23" i="10"/>
  <c r="B24" i="10"/>
  <c r="A24" i="10"/>
  <c r="B14" i="10"/>
  <c r="A14" i="10"/>
  <c r="L13" i="9"/>
  <c r="L24" i="9"/>
  <c r="L23" i="9"/>
  <c r="J13" i="9"/>
  <c r="J23" i="9"/>
  <c r="J24" i="9"/>
  <c r="I13" i="9"/>
  <c r="I23" i="9"/>
  <c r="I24" i="9"/>
  <c r="H13" i="9"/>
  <c r="H24" i="9"/>
  <c r="H23" i="9"/>
  <c r="G13" i="9"/>
  <c r="G24" i="9"/>
  <c r="G16" i="9"/>
  <c r="G23" i="9"/>
  <c r="F13" i="9"/>
  <c r="F24" i="9"/>
  <c r="F23" i="9"/>
  <c r="B24" i="9"/>
  <c r="A24" i="9"/>
  <c r="B14" i="9"/>
  <c r="A14" i="9"/>
  <c r="L13" i="8"/>
  <c r="L23" i="8"/>
  <c r="L24" i="8"/>
  <c r="J13" i="8"/>
  <c r="J23" i="8"/>
  <c r="J24" i="8"/>
  <c r="I13" i="8"/>
  <c r="I24" i="8"/>
  <c r="I23" i="8"/>
  <c r="H13" i="8"/>
  <c r="H24" i="8"/>
  <c r="H23" i="8"/>
  <c r="G13" i="8"/>
  <c r="G23" i="8"/>
  <c r="G24" i="8"/>
  <c r="F13" i="8"/>
  <c r="F23" i="8"/>
  <c r="F24" i="8"/>
  <c r="B24" i="8"/>
  <c r="A24" i="8"/>
  <c r="B14" i="8"/>
  <c r="A14" i="8"/>
  <c r="L13" i="7"/>
  <c r="L24" i="7"/>
  <c r="L23" i="7"/>
  <c r="J13" i="7"/>
  <c r="J24" i="7"/>
  <c r="J23" i="7"/>
  <c r="I13" i="7"/>
  <c r="I23" i="7"/>
  <c r="I24" i="7"/>
  <c r="H13" i="7"/>
  <c r="H23" i="7"/>
  <c r="H24" i="7"/>
  <c r="G13" i="7"/>
  <c r="G24" i="7"/>
  <c r="G23" i="7"/>
  <c r="F13" i="7"/>
  <c r="F24" i="7"/>
  <c r="F23" i="7"/>
  <c r="B24" i="7"/>
  <c r="A24" i="7"/>
  <c r="B14" i="7"/>
  <c r="A14" i="7"/>
  <c r="L13" i="6"/>
  <c r="L23" i="6"/>
  <c r="L24" i="6"/>
  <c r="J13" i="6"/>
  <c r="J15" i="6"/>
  <c r="J23" i="6"/>
  <c r="J24" i="6"/>
  <c r="I13" i="6"/>
  <c r="I23" i="6"/>
  <c r="I24" i="6"/>
  <c r="H13" i="6"/>
  <c r="H24" i="6"/>
  <c r="H23" i="6"/>
  <c r="G13" i="6"/>
  <c r="G24" i="6"/>
  <c r="G23" i="6"/>
  <c r="F13" i="6"/>
  <c r="F23" i="6"/>
  <c r="F24" i="6"/>
  <c r="B24" i="6"/>
  <c r="A24" i="6"/>
  <c r="B14" i="6"/>
  <c r="A14" i="6"/>
  <c r="L13" i="5"/>
  <c r="L23" i="5"/>
  <c r="L24" i="5"/>
  <c r="J13" i="5"/>
  <c r="J24" i="5"/>
  <c r="J23" i="5"/>
  <c r="I13" i="5"/>
  <c r="I24" i="5"/>
  <c r="I23" i="5"/>
  <c r="H13" i="5"/>
  <c r="H23" i="5"/>
  <c r="H24" i="5"/>
  <c r="G13" i="5"/>
  <c r="G23" i="5"/>
  <c r="G24" i="5"/>
  <c r="F13" i="5"/>
  <c r="F24" i="5"/>
  <c r="F23" i="5"/>
  <c r="B24" i="5"/>
  <c r="A24" i="5"/>
  <c r="B14" i="5"/>
  <c r="A14" i="5"/>
  <c r="L13" i="4"/>
  <c r="L24" i="4"/>
  <c r="L23" i="4"/>
  <c r="J13" i="4"/>
  <c r="J23" i="4"/>
  <c r="J24" i="4"/>
  <c r="I13" i="4"/>
  <c r="I23" i="4"/>
  <c r="I24" i="4"/>
  <c r="H13" i="4"/>
  <c r="H24" i="4"/>
  <c r="H23" i="4"/>
  <c r="G13" i="4"/>
  <c r="G16" i="4"/>
  <c r="G23" i="4"/>
  <c r="F13" i="4"/>
  <c r="F24" i="4"/>
  <c r="F23" i="4"/>
  <c r="B24" i="4"/>
  <c r="A24" i="4"/>
  <c r="B14" i="4"/>
  <c r="A14" i="4"/>
  <c r="L13" i="3"/>
  <c r="L23" i="3"/>
  <c r="L24" i="3"/>
  <c r="J13" i="3"/>
  <c r="J23" i="3"/>
  <c r="J24" i="3"/>
  <c r="I13" i="3"/>
  <c r="I24" i="3"/>
  <c r="I23" i="3"/>
  <c r="H13" i="3"/>
  <c r="H24" i="3"/>
  <c r="H23" i="3"/>
  <c r="G13" i="3"/>
  <c r="G23" i="3"/>
  <c r="G24" i="3"/>
  <c r="F13" i="3"/>
  <c r="F23" i="3"/>
  <c r="F24" i="3"/>
  <c r="B24" i="3"/>
  <c r="A24" i="3"/>
  <c r="B14" i="3"/>
  <c r="A14" i="3"/>
  <c r="L23" i="2"/>
  <c r="L24" i="2"/>
  <c r="J13" i="2"/>
  <c r="J23" i="2"/>
  <c r="J24" i="2"/>
  <c r="I13" i="2"/>
  <c r="I23" i="2"/>
  <c r="I24" i="2"/>
  <c r="H13" i="2"/>
  <c r="H24" i="2"/>
  <c r="H23" i="2"/>
  <c r="G13" i="2"/>
  <c r="G24" i="2"/>
  <c r="G23" i="2"/>
  <c r="F13" i="2"/>
  <c r="F23" i="2"/>
  <c r="F24" i="2"/>
  <c r="B24" i="2"/>
  <c r="A24" i="2"/>
  <c r="B14" i="2"/>
  <c r="A14" i="2"/>
  <c r="L13" i="1"/>
  <c r="L23" i="1"/>
  <c r="L24" i="1"/>
  <c r="J13" i="1"/>
  <c r="J24" i="1"/>
  <c r="J23" i="1"/>
  <c r="I13" i="1"/>
  <c r="I24" i="1"/>
  <c r="I23" i="1"/>
  <c r="H13" i="1"/>
  <c r="H23" i="1"/>
  <c r="H24" i="1"/>
  <c r="G13" i="1"/>
  <c r="G23" i="1"/>
  <c r="G24" i="1"/>
  <c r="F13" i="1"/>
  <c r="F24" i="1"/>
  <c r="F23" i="1"/>
  <c r="B24" i="1"/>
  <c r="A24" i="1"/>
  <c r="B14" i="1"/>
  <c r="A14" i="1"/>
  <c r="G24" i="4"/>
</calcChain>
</file>

<file path=xl/sharedStrings.xml><?xml version="1.0" encoding="utf-8"?>
<sst xmlns="http://schemas.openxmlformats.org/spreadsheetml/2006/main" count="482" uniqueCount="77">
  <si>
    <t>Школа</t>
  </si>
  <si>
    <t>МБОУ "СОШ с. Улыбино"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</si>
  <si>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</si>
  <si>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</si>
  <si>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</si>
  <si>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</si>
  <si>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</si>
  <si>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Гриненко А.А.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</si>
  <si>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</si>
  <si>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</si>
  <si>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</si>
  <si>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</si>
  <si>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</si>
  <si>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</si>
  <si>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</si>
  <si>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</si>
  <si>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</si>
  <si>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</si>
  <si>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</si>
  <si>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</si>
  <si>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</si>
  <si>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</si>
  <si>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</si>
  <si>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</si>
  <si>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</si>
  <si>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</si>
  <si>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</si>
  <si>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</si>
  <si>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</si>
  <si>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</si>
  <si>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</si>
  <si>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</si>
  <si>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</si>
  <si>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</si>
  <si>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</si>
  <si>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 xml:space="preserve"> суп с бобовыми (гороховый)</t>
  </si>
  <si>
    <t>2 блюдо</t>
  </si>
  <si>
    <t xml:space="preserve"> котлета </t>
  </si>
  <si>
    <t>гарнир</t>
  </si>
  <si>
    <t xml:space="preserve"> каша гречневая рассыпчатая</t>
  </si>
  <si>
    <t>напиток</t>
  </si>
  <si>
    <t xml:space="preserve"> кофейный напиток с молоком</t>
  </si>
  <si>
    <t>хлеб бел.</t>
  </si>
  <si>
    <t>хлеб пшеничный</t>
  </si>
  <si>
    <t>пром</t>
  </si>
  <si>
    <t>хлеб черн.</t>
  </si>
  <si>
    <t>Итого за день:</t>
  </si>
  <si>
    <t xml:space="preserve">  борщ из свежей капусты</t>
  </si>
  <si>
    <t xml:space="preserve"> тефтели</t>
  </si>
  <si>
    <t xml:space="preserve">  картофельное пюре</t>
  </si>
  <si>
    <t>компот из свежих плодов или ягод (яблоки)</t>
  </si>
  <si>
    <t>суп крестьянский с крупой ( с гречневой)</t>
  </si>
  <si>
    <t>54-10с-2020</t>
  </si>
  <si>
    <t xml:space="preserve"> птица отварная </t>
  </si>
  <si>
    <t xml:space="preserve"> макаронные изделия отварные</t>
  </si>
  <si>
    <t xml:space="preserve"> кисель из концентрата плодового или ягодного</t>
  </si>
  <si>
    <t>рассольник ленинградский</t>
  </si>
  <si>
    <t>рыба, тушенная в сметанном соусе</t>
  </si>
  <si>
    <t xml:space="preserve">рис отварной  </t>
  </si>
  <si>
    <t xml:space="preserve"> компот из смеси сухофруктов</t>
  </si>
  <si>
    <t>суп картофельный с макаронными изделиями</t>
  </si>
  <si>
    <t xml:space="preserve"> биточки</t>
  </si>
  <si>
    <t>чай с сахаром</t>
  </si>
  <si>
    <t>щи из свежей капусты</t>
  </si>
  <si>
    <t>котлета</t>
  </si>
  <si>
    <t>макаронные изделия отварные с овощами</t>
  </si>
  <si>
    <t>компот из плодов или ягод сушенных (курага)</t>
  </si>
  <si>
    <t>суп с бобовыми (гороховый)</t>
  </si>
  <si>
    <t>курица в соусе с томатом</t>
  </si>
  <si>
    <t>картофельное пюре</t>
  </si>
  <si>
    <t>274</t>
  </si>
  <si>
    <t>борщ из свежей капусты</t>
  </si>
  <si>
    <t>шницель</t>
  </si>
  <si>
    <t xml:space="preserve"> какао с молоком</t>
  </si>
  <si>
    <t>каша гречневая рассыпчатая</t>
  </si>
  <si>
    <t>суп с макаронными изделиями</t>
  </si>
  <si>
    <t>тефтели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</si>
</sst>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_-* #,##0&quot;р.&quot;_-;\-* #,##0&quot;р.&quot;_-;_-* &quot;-&quot;&quot;р.&quot;_-;_-@_-"/>
    <numFmt numFmtId="172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</font>
    <font>
      <b/>
      <sz val="14"/>
      <color indexed="63"/>
      <name val="Arial"/>
    </font>
    <font>
      <sz val="10"/>
      <color indexed="63"/>
      <name val="Arial"/>
    </font>
    <font>
      <i/>
      <sz val="8"/>
      <color indexed="8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1"/>
      <color indexed="8"/>
      <name val="Calibri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9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Border="1"/>
    <xf numFmtId="0" fontId="0" fillId="0" borderId="1" xfId="0" applyFill="1" applyBorder="1" applyAlignment="1" applyProtection="1">
      <alignment horizontal="left" wrapText="1"/>
      <protection locked="0"/>
    </xf>
    <xf numFmtId="0" fontId="0" fillId="0" borderId="1" xfId="0" applyNumberFormat="1" applyFill="1" applyBorder="1" applyAlignment="1" applyProtection="1">
      <protection locked="0"/>
    </xf>
    <xf numFmtId="2" fontId="0" fillId="0" borderId="1" xfId="0" applyNumberFormat="1" applyFill="1" applyBorder="1" applyAlignment="1" applyProtection="1">
      <protection locked="0"/>
    </xf>
    <xf numFmtId="2" fontId="0" fillId="0" borderId="10" xfId="0" applyNumberFormat="1" applyFill="1" applyBorder="1" applyAlignment="1" applyProtection="1">
      <protection locked="0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vertical="top" wrapText="1"/>
    </xf>
    <xf numFmtId="0" fontId="2" fillId="3" borderId="19" xfId="0" applyNumberFormat="1" applyFont="1" applyFill="1" applyBorder="1" applyAlignment="1">
      <alignment horizontal="center" vertical="top" wrapText="1"/>
    </xf>
    <xf numFmtId="2" fontId="2" fillId="3" borderId="19" xfId="0" applyNumberFormat="1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2" fontId="0" fillId="0" borderId="1" xfId="1" applyNumberFormat="1" applyFont="1" applyFill="1" applyBorder="1" applyAlignment="1" applyProtection="1">
      <alignment horizontal="right"/>
      <protection locked="0"/>
    </xf>
    <xf numFmtId="2" fontId="0" fillId="0" borderId="10" xfId="1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center"/>
    </xf>
    <xf numFmtId="0" fontId="0" fillId="0" borderId="9" xfId="0" applyNumberFormat="1" applyFill="1" applyBorder="1" applyAlignment="1" applyProtection="1">
      <protection locked="0"/>
    </xf>
    <xf numFmtId="2" fontId="0" fillId="0" borderId="9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NumberFormat="1" applyFill="1" applyBorder="1" applyAlignment="1" applyProtection="1">
      <alignment horizontal="center"/>
      <protection locked="0"/>
    </xf>
    <xf numFmtId="49" fontId="0" fillId="0" borderId="9" xfId="0" applyNumberFormat="1" applyFill="1" applyBorder="1" applyAlignment="1" applyProtection="1">
      <alignment wrapText="1"/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Alignment="1" applyProtection="1">
      <alignment horizontal="right"/>
      <protection locked="0"/>
    </xf>
    <xf numFmtId="2" fontId="0" fillId="0" borderId="20" xfId="0" applyNumberFormat="1" applyFill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1" fontId="0" fillId="0" borderId="9" xfId="0" applyNumberFormat="1" applyFill="1" applyBorder="1" applyAlignment="1" applyProtection="1">
      <alignment horizontal="right"/>
      <protection locked="0"/>
    </xf>
    <xf numFmtId="1" fontId="0" fillId="0" borderId="1" xfId="0" applyNumberFormat="1" applyFill="1" applyBorder="1" applyAlignment="1" applyProtection="1">
      <alignment horizontal="right"/>
      <protection locked="0"/>
    </xf>
    <xf numFmtId="0" fontId="0" fillId="0" borderId="1" xfId="1" applyNumberFormat="1" applyFon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172" fontId="0" fillId="0" borderId="1" xfId="0" applyNumberFormat="1" applyFill="1" applyBorder="1" applyAlignment="1" applyProtection="1">
      <alignment horizontal="right"/>
      <protection locked="0"/>
    </xf>
    <xf numFmtId="0" fontId="0" fillId="0" borderId="20" xfId="0" applyNumberFormat="1" applyFill="1" applyBorder="1" applyAlignment="1" applyProtection="1">
      <alignment horizontal="right"/>
      <protection locked="0"/>
    </xf>
    <xf numFmtId="1" fontId="0" fillId="0" borderId="20" xfId="0" applyNumberFormat="1" applyFill="1" applyBorder="1" applyAlignment="1" applyProtection="1">
      <alignment horizontal="right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7" fillId="0" borderId="22" xfId="0" applyFont="1" applyBorder="1" applyAlignment="1">
      <alignment horizontal="center" vertical="center" wrapText="1"/>
    </xf>
    <xf numFmtId="0" fontId="0" fillId="0" borderId="23" xfId="0" applyFill="1" applyBorder="1" applyAlignment="1" applyProtection="1">
      <alignment horizontal="center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49" fontId="0" fillId="0" borderId="24" xfId="0" applyNumberFormat="1" applyFill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center" vertical="top" wrapText="1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2" fillId="3" borderId="25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9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K15" sqref="K15"/>
    </sheetView>
  </sheetViews>
  <sheetFormatPr defaultRowHeight="12.75" x14ac:dyDescent="0.2"/>
  <cols>
    <col min="1" max="1" width="6" customWidth="1"/>
    <col min="2" max="2" width="7.140625" customWidth="1"/>
    <col min="7" max="7" width="10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35"/>
      <c r="F11" s="20"/>
      <c r="G11" s="21"/>
      <c r="H11" s="21"/>
      <c r="I11" s="22"/>
      <c r="J11" s="21"/>
      <c r="K11" s="36"/>
      <c r="L11" s="33"/>
    </row>
    <row r="12" spans="1:12" x14ac:dyDescent="0.2">
      <c r="A12" s="25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1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35</v>
      </c>
      <c r="F15" s="20">
        <v>200</v>
      </c>
      <c r="G15" s="21">
        <v>1.87</v>
      </c>
      <c r="H15" s="21">
        <v>3.11</v>
      </c>
      <c r="I15" s="22">
        <v>10.87</v>
      </c>
      <c r="J15" s="21">
        <v>79.03</v>
      </c>
      <c r="K15" s="36">
        <v>45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37</v>
      </c>
      <c r="F16" s="20">
        <v>90</v>
      </c>
      <c r="G16" s="21">
        <v>13.23</v>
      </c>
      <c r="H16" s="21">
        <v>14.94</v>
      </c>
      <c r="I16" s="22">
        <v>9.02</v>
      </c>
      <c r="J16" s="21">
        <v>223.31</v>
      </c>
      <c r="K16" s="23">
        <v>209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63.75" x14ac:dyDescent="0.2">
      <c r="A18" s="25"/>
      <c r="B18" s="26"/>
      <c r="C18" s="27"/>
      <c r="D18" s="34" t="s">
        <v>40</v>
      </c>
      <c r="E18" s="35" t="s">
        <v>41</v>
      </c>
      <c r="F18" s="20">
        <v>200</v>
      </c>
      <c r="G18" s="21">
        <v>2.79</v>
      </c>
      <c r="H18" s="21">
        <v>3.19</v>
      </c>
      <c r="I18" s="22">
        <v>19.71</v>
      </c>
      <c r="J18" s="21">
        <v>118.69</v>
      </c>
      <c r="K18" s="36">
        <v>286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3">
        <f>SUM(F14:F22)</f>
        <v>700</v>
      </c>
      <c r="G23" s="44">
        <f>SUM(G14:G22)</f>
        <v>28.310000000000002</v>
      </c>
      <c r="H23" s="44">
        <f>SUM(H14:H22)</f>
        <v>25.360000000000003</v>
      </c>
      <c r="I23" s="44">
        <f>SUM(I14:I22)</f>
        <v>109.1</v>
      </c>
      <c r="J23" s="44">
        <f>SUM(J14:J22)</f>
        <v>737.50000000000011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1</v>
      </c>
      <c r="C24" s="101" t="s">
        <v>46</v>
      </c>
      <c r="D24" s="102"/>
      <c r="E24" s="56"/>
      <c r="F24" s="57">
        <f>F13+F23</f>
        <v>700</v>
      </c>
      <c r="G24" s="58">
        <f>G13+G23</f>
        <v>28.310000000000002</v>
      </c>
      <c r="H24" s="58">
        <f>H13+H23</f>
        <v>25.360000000000003</v>
      </c>
      <c r="I24" s="58">
        <f>I13+I23</f>
        <v>109.1</v>
      </c>
      <c r="J24" s="58">
        <f>J13+J23</f>
        <v>737.50000000000011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16</v>
      </c>
      <c r="I3" s="7">
        <v>11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5</v>
      </c>
      <c r="C6" s="17" t="s">
        <v>26</v>
      </c>
      <c r="D6" s="18" t="s">
        <v>27</v>
      </c>
      <c r="E6" s="37"/>
      <c r="F6" s="77"/>
      <c r="G6" s="73"/>
      <c r="H6" s="73"/>
      <c r="I6" s="84"/>
      <c r="J6" s="73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77"/>
      <c r="H8" s="77"/>
      <c r="I8" s="85"/>
      <c r="J8" s="74"/>
      <c r="K8" s="8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20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25"/>
      <c r="B15" s="26"/>
      <c r="C15" s="27"/>
      <c r="D15" s="34" t="s">
        <v>34</v>
      </c>
      <c r="E15" s="35" t="s">
        <v>75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76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229.26</v>
      </c>
      <c r="K16" s="23">
        <v>209</v>
      </c>
      <c r="L16" s="33"/>
    </row>
    <row r="17" spans="1:12" ht="77.25" thickBot="1" x14ac:dyDescent="0.25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211.56</v>
      </c>
      <c r="K17" s="69">
        <v>228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78">
        <v>200</v>
      </c>
      <c r="G18" s="77">
        <v>0.12</v>
      </c>
      <c r="H18" s="77">
        <v>0</v>
      </c>
      <c r="I18" s="85">
        <v>12.04</v>
      </c>
      <c r="J18" s="74">
        <v>68.44</v>
      </c>
      <c r="K18" s="8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26.54</v>
      </c>
      <c r="H23" s="44">
        <f>SUM(H14:H22)</f>
        <v>23.630000000000003</v>
      </c>
      <c r="I23" s="44">
        <f>SUM(I14:I22)</f>
        <v>112.21</v>
      </c>
      <c r="J23" s="44">
        <f>SUM(J14:J22)</f>
        <v>749.13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26.54</v>
      </c>
      <c r="H24" s="58">
        <f>H13+H23</f>
        <v>23.630000000000003</v>
      </c>
      <c r="I24" s="58">
        <f>I13+I23</f>
        <v>112.21</v>
      </c>
      <c r="J24" s="58">
        <f>J13+J23</f>
        <v>749.13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25" sqref="M25"/>
    </sheetView>
  </sheetViews>
  <sheetFormatPr defaultRowHeight="12.75" x14ac:dyDescent="0.2"/>
  <cols>
    <col min="1" max="1" width="7.28515625" customWidth="1"/>
    <col min="2" max="2" width="7.57031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17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1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21"/>
      <c r="I6" s="22"/>
      <c r="J6" s="21"/>
      <c r="K6" s="23"/>
      <c r="L6" s="23"/>
    </row>
    <row r="7" spans="1:12" x14ac:dyDescent="0.2">
      <c r="A7" s="60"/>
      <c r="B7" s="26"/>
      <c r="C7" s="27"/>
      <c r="D7" s="28"/>
      <c r="E7" s="29"/>
      <c r="F7" s="30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6"/>
    </row>
    <row r="9" spans="1:12" ht="13.5" thickBot="1" x14ac:dyDescent="0.25">
      <c r="A9" s="60"/>
      <c r="B9" s="26"/>
      <c r="C9" s="27"/>
      <c r="D9" s="34" t="s">
        <v>29</v>
      </c>
      <c r="E9" s="35"/>
      <c r="F9" s="20"/>
      <c r="G9" s="21"/>
      <c r="H9" s="21"/>
      <c r="I9" s="22"/>
      <c r="J9" s="21"/>
      <c r="K9" s="36"/>
      <c r="L9" s="36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61"/>
    </row>
    <row r="11" spans="1:12" x14ac:dyDescent="0.2">
      <c r="A11" s="60"/>
      <c r="B11" s="26"/>
      <c r="C11" s="27"/>
      <c r="D11" s="28"/>
      <c r="E11" s="29"/>
      <c r="F11" s="30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0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3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/>
    </row>
    <row r="14" spans="1:12" x14ac:dyDescent="0.2">
      <c r="A14" s="48">
        <f>A6</f>
        <v>1</v>
      </c>
      <c r="B14" s="48">
        <f>B6</f>
        <v>2</v>
      </c>
      <c r="C14" s="49" t="s">
        <v>32</v>
      </c>
      <c r="D14" s="34" t="s">
        <v>33</v>
      </c>
      <c r="E14" s="29"/>
      <c r="F14" s="30"/>
      <c r="G14" s="31"/>
      <c r="H14" s="31"/>
      <c r="I14" s="31"/>
      <c r="J14" s="31"/>
      <c r="K14" s="32"/>
      <c r="L14" s="33"/>
    </row>
    <row r="15" spans="1:12" ht="51.75" thickBot="1" x14ac:dyDescent="0.25">
      <c r="A15" s="60"/>
      <c r="B15" s="26"/>
      <c r="C15" s="27"/>
      <c r="D15" s="34" t="s">
        <v>34</v>
      </c>
      <c r="E15" s="35" t="s">
        <v>47</v>
      </c>
      <c r="F15" s="20">
        <v>250</v>
      </c>
      <c r="G15" s="63">
        <v>1.93</v>
      </c>
      <c r="H15" s="63">
        <v>6.34</v>
      </c>
      <c r="I15" s="64">
        <v>10.050000000000001</v>
      </c>
      <c r="J15" s="21">
        <v>104.16</v>
      </c>
      <c r="K15" s="36">
        <v>35</v>
      </c>
      <c r="L15" s="33"/>
    </row>
    <row r="16" spans="1:12" x14ac:dyDescent="0.2">
      <c r="A16" s="60"/>
      <c r="B16" s="26"/>
      <c r="C16" s="27"/>
      <c r="D16" s="34" t="s">
        <v>36</v>
      </c>
      <c r="E16" s="37" t="s">
        <v>48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51" x14ac:dyDescent="0.2">
      <c r="A17" s="60"/>
      <c r="B17" s="26"/>
      <c r="C17" s="27"/>
      <c r="D17" s="34" t="s">
        <v>38</v>
      </c>
      <c r="E17" s="35" t="s">
        <v>49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76.5" x14ac:dyDescent="0.2">
      <c r="A18" s="60"/>
      <c r="B18" s="26"/>
      <c r="C18" s="27"/>
      <c r="D18" s="34" t="s">
        <v>40</v>
      </c>
      <c r="E18" s="35" t="s">
        <v>50</v>
      </c>
      <c r="F18" s="20">
        <v>200</v>
      </c>
      <c r="G18" s="21">
        <v>0.16</v>
      </c>
      <c r="H18" s="21">
        <v>0</v>
      </c>
      <c r="I18" s="22">
        <v>14.99</v>
      </c>
      <c r="J18" s="21">
        <v>102.64</v>
      </c>
      <c r="K18" s="61">
        <v>282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0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0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0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3">
        <f>SUM(F14:F22)</f>
        <v>750</v>
      </c>
      <c r="G23" s="44">
        <f>SUM(G14:G22)</f>
        <v>24.060000000000002</v>
      </c>
      <c r="H23" s="44">
        <f>SUM(H14:H22)</f>
        <v>28.380000000000003</v>
      </c>
      <c r="I23" s="44">
        <f>SUM(I14:I22)</f>
        <v>96.87</v>
      </c>
      <c r="J23" s="44">
        <f>SUM(J14:J22)</f>
        <v>747.12</v>
      </c>
      <c r="K23" s="45"/>
      <c r="L23" s="46">
        <f>SUM(L14:L22)</f>
        <v>0</v>
      </c>
    </row>
    <row r="24" spans="1:12" ht="15.75" thickBot="1" x14ac:dyDescent="0.25">
      <c r="A24" s="65">
        <f>A6</f>
        <v>1</v>
      </c>
      <c r="B24" s="65">
        <f>B6</f>
        <v>2</v>
      </c>
      <c r="C24" s="101" t="s">
        <v>46</v>
      </c>
      <c r="D24" s="102"/>
      <c r="E24" s="56"/>
      <c r="F24" s="57">
        <f>F13+F23</f>
        <v>750</v>
      </c>
      <c r="G24" s="58">
        <f>G13+G23</f>
        <v>24.060000000000002</v>
      </c>
      <c r="H24" s="58">
        <f>H13+H23</f>
        <v>28.380000000000003</v>
      </c>
      <c r="I24" s="58">
        <f>I13+I23</f>
        <v>96.87</v>
      </c>
      <c r="J24" s="58">
        <f>J13+J23</f>
        <v>747.12</v>
      </c>
      <c r="K24" s="59"/>
      <c r="L24" s="59">
        <f>L13+L23</f>
        <v>0</v>
      </c>
    </row>
  </sheetData>
  <mergeCells count="4">
    <mergeCell ref="C1:E1"/>
    <mergeCell ref="H1:K1"/>
    <mergeCell ref="H2:K2"/>
    <mergeCell ref="C24:D24"/>
  </mergeCell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M16" sqref="M16"/>
    </sheetView>
  </sheetViews>
  <sheetFormatPr defaultRowHeight="12.75" x14ac:dyDescent="0.2"/>
  <cols>
    <col min="11" max="11" width="11.140625" customWidth="1"/>
  </cols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18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23.2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87" t="s">
        <v>24</v>
      </c>
      <c r="L5" s="96" t="s">
        <v>25</v>
      </c>
    </row>
    <row r="6" spans="1:12" x14ac:dyDescent="0.2">
      <c r="A6" s="15">
        <v>1</v>
      </c>
      <c r="B6" s="16">
        <v>3</v>
      </c>
      <c r="C6" s="17" t="s">
        <v>26</v>
      </c>
      <c r="D6" s="18" t="s">
        <v>27</v>
      </c>
      <c r="E6" s="37"/>
      <c r="F6" s="66"/>
      <c r="G6" s="67"/>
      <c r="H6" s="67"/>
      <c r="I6" s="68"/>
      <c r="J6" s="67"/>
      <c r="K6" s="88"/>
      <c r="L6" s="33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89"/>
      <c r="L7" s="33"/>
    </row>
    <row r="8" spans="1:12" x14ac:dyDescent="0.2">
      <c r="A8" s="25"/>
      <c r="B8" s="26"/>
      <c r="C8" s="27"/>
      <c r="D8" s="34" t="s">
        <v>28</v>
      </c>
      <c r="E8" s="35"/>
      <c r="F8" s="51"/>
      <c r="G8" s="52"/>
      <c r="H8" s="52"/>
      <c r="I8" s="53"/>
      <c r="J8" s="52"/>
      <c r="K8" s="90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91"/>
      <c r="L9" s="33"/>
    </row>
    <row r="10" spans="1:12" x14ac:dyDescent="0.2">
      <c r="A10" s="25"/>
      <c r="B10" s="26"/>
      <c r="C10" s="27"/>
      <c r="D10" s="34" t="s">
        <v>30</v>
      </c>
      <c r="E10" s="35"/>
      <c r="F10" s="51"/>
      <c r="G10" s="52"/>
      <c r="H10" s="52"/>
      <c r="I10" s="53"/>
      <c r="J10" s="52"/>
      <c r="K10" s="92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89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89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93"/>
      <c r="L13" s="46">
        <f>SUM(L6:L12)</f>
        <v>0</v>
      </c>
    </row>
    <row r="14" spans="1:12" x14ac:dyDescent="0.2">
      <c r="A14" s="47">
        <f>A6</f>
        <v>1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89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51</v>
      </c>
      <c r="F15" s="51">
        <v>200</v>
      </c>
      <c r="G15" s="52">
        <v>4.08</v>
      </c>
      <c r="H15" s="52">
        <v>4.6399999999999997</v>
      </c>
      <c r="I15" s="53">
        <v>8.64</v>
      </c>
      <c r="J15" s="52">
        <v>92.48</v>
      </c>
      <c r="K15" s="92" t="s">
        <v>52</v>
      </c>
      <c r="L15" s="33"/>
    </row>
    <row r="16" spans="1:12" ht="25.5" x14ac:dyDescent="0.2">
      <c r="A16" s="25"/>
      <c r="B16" s="26"/>
      <c r="C16" s="27"/>
      <c r="D16" s="34" t="s">
        <v>36</v>
      </c>
      <c r="E16" s="37" t="s">
        <v>53</v>
      </c>
      <c r="F16" s="51">
        <v>90</v>
      </c>
      <c r="G16" s="52">
        <v>18.22</v>
      </c>
      <c r="H16" s="52">
        <v>18.22</v>
      </c>
      <c r="I16" s="53">
        <v>0.97</v>
      </c>
      <c r="J16" s="52">
        <v>212.68</v>
      </c>
      <c r="K16" s="94">
        <v>212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54</v>
      </c>
      <c r="F17" s="51">
        <v>150</v>
      </c>
      <c r="G17" s="52">
        <v>5.52</v>
      </c>
      <c r="H17" s="52">
        <v>4.8499999999999996</v>
      </c>
      <c r="I17" s="53">
        <v>35.33</v>
      </c>
      <c r="J17" s="52">
        <v>201.1</v>
      </c>
      <c r="K17" s="90">
        <v>227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55</v>
      </c>
      <c r="F18" s="51">
        <v>200</v>
      </c>
      <c r="G18" s="52">
        <v>1.36</v>
      </c>
      <c r="H18" s="52"/>
      <c r="I18" s="53">
        <v>29.02</v>
      </c>
      <c r="J18" s="52">
        <v>103.1</v>
      </c>
      <c r="K18" s="90">
        <v>274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91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89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89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89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33.779999999999994</v>
      </c>
      <c r="H23" s="44">
        <f>SUM(H14:H22)</f>
        <v>28.21</v>
      </c>
      <c r="I23" s="44">
        <f>SUM(I14:I22)</f>
        <v>113.46</v>
      </c>
      <c r="J23" s="44">
        <f>SUM(J14:J22)</f>
        <v>749.96</v>
      </c>
      <c r="K23" s="93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33.779999999999994</v>
      </c>
      <c r="H24" s="58">
        <f>H13+H23</f>
        <v>28.21</v>
      </c>
      <c r="I24" s="58">
        <f>I13+I23</f>
        <v>113.46</v>
      </c>
      <c r="J24" s="58">
        <f>J13+J23</f>
        <v>749.96</v>
      </c>
      <c r="K24" s="95"/>
      <c r="L24" s="97">
        <f>L13+L23</f>
        <v>0</v>
      </c>
    </row>
  </sheetData>
  <mergeCells count="4">
    <mergeCell ref="C24:D24"/>
    <mergeCell ref="C1:E1"/>
    <mergeCell ref="H1:K1"/>
    <mergeCell ref="H2:K2"/>
  </mergeCells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7" workbookViewId="0">
      <selection activeCell="A25" sqref="A25:L142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19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4</v>
      </c>
      <c r="C6" s="17" t="s">
        <v>26</v>
      </c>
      <c r="D6" s="18" t="s">
        <v>27</v>
      </c>
      <c r="E6" s="71"/>
      <c r="F6" s="20"/>
      <c r="G6" s="21"/>
      <c r="H6" s="21"/>
      <c r="I6" s="22"/>
      <c r="J6" s="21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21"/>
      <c r="H8" s="21"/>
      <c r="I8" s="22"/>
      <c r="J8" s="2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1">
        <v>4.0199999999999996</v>
      </c>
      <c r="H15" s="21">
        <v>9.0399999999999991</v>
      </c>
      <c r="I15" s="22">
        <v>25.9</v>
      </c>
      <c r="J15" s="21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225.18</v>
      </c>
      <c r="K17" s="69">
        <v>224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21">
        <v>0.56000000000000005</v>
      </c>
      <c r="H18" s="21">
        <v>0</v>
      </c>
      <c r="I18" s="22">
        <v>27.89</v>
      </c>
      <c r="J18" s="2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24.084285714285713</v>
      </c>
      <c r="H23" s="44">
        <f>SUM(H14:H22)</f>
        <v>24.249999999999996</v>
      </c>
      <c r="I23" s="44">
        <f>SUM(I14:I22)</f>
        <v>137.57999999999998</v>
      </c>
      <c r="J23" s="44">
        <f>SUM(J14:J22)</f>
        <v>745.91000000000008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24.084285714285713</v>
      </c>
      <c r="H24" s="58">
        <f>H13+H23</f>
        <v>24.249999999999996</v>
      </c>
      <c r="I24" s="58">
        <f>I13+I23</f>
        <v>137.57999999999998</v>
      </c>
      <c r="J24" s="58">
        <f>J13+J23</f>
        <v>745.91000000000008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12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20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1</v>
      </c>
      <c r="B6" s="16">
        <v>5</v>
      </c>
      <c r="C6" s="17" t="s">
        <v>26</v>
      </c>
      <c r="D6" s="18" t="s">
        <v>27</v>
      </c>
      <c r="E6" s="37"/>
      <c r="F6" s="73"/>
      <c r="G6" s="74"/>
      <c r="H6" s="74"/>
      <c r="I6" s="75"/>
      <c r="J6" s="74"/>
      <c r="K6" s="23"/>
      <c r="L6" s="24"/>
    </row>
    <row r="7" spans="1:12" ht="13.5" thickBot="1" x14ac:dyDescent="0.25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74"/>
      <c r="H8" s="74"/>
      <c r="I8" s="75"/>
      <c r="J8" s="74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1</v>
      </c>
      <c r="B14" s="48">
        <f>B6</f>
        <v>5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90" thickBot="1" x14ac:dyDescent="0.25">
      <c r="A15" s="25"/>
      <c r="B15" s="26"/>
      <c r="C15" s="27"/>
      <c r="D15" s="34" t="s">
        <v>34</v>
      </c>
      <c r="E15" s="35" t="s">
        <v>60</v>
      </c>
      <c r="F15" s="20">
        <v>200</v>
      </c>
      <c r="G15" s="21">
        <v>2.2599999999999998</v>
      </c>
      <c r="H15" s="21">
        <v>2.29</v>
      </c>
      <c r="I15" s="22">
        <v>17.41</v>
      </c>
      <c r="J15" s="21">
        <v>99.27</v>
      </c>
      <c r="K15" s="36">
        <v>47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61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64.5" thickBot="1" x14ac:dyDescent="0.25">
      <c r="A17" s="25"/>
      <c r="B17" s="26"/>
      <c r="C17" s="27"/>
      <c r="D17" s="34" t="s">
        <v>38</v>
      </c>
      <c r="E17" s="35" t="s">
        <v>39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62</v>
      </c>
      <c r="F18" s="20">
        <v>200</v>
      </c>
      <c r="G18" s="74">
        <v>0.12</v>
      </c>
      <c r="H18" s="74">
        <v>0</v>
      </c>
      <c r="I18" s="75">
        <v>12.04</v>
      </c>
      <c r="J18" s="74">
        <v>88.44</v>
      </c>
      <c r="K18" s="36">
        <v>300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26.97</v>
      </c>
      <c r="H23" s="44">
        <f>SUM(H14:H22)</f>
        <v>21.35</v>
      </c>
      <c r="I23" s="44">
        <f>SUM(I14:I22)</f>
        <v>107.97999999999999</v>
      </c>
      <c r="J23" s="44">
        <f>SUM(J14:J22)</f>
        <v>743.43999999999994</v>
      </c>
      <c r="K23" s="45"/>
      <c r="L23" s="46">
        <f>SUM(L14:L22)</f>
        <v>0</v>
      </c>
    </row>
    <row r="24" spans="1:12" ht="15.75" thickBot="1" x14ac:dyDescent="0.25">
      <c r="A24" s="54">
        <f>A6</f>
        <v>1</v>
      </c>
      <c r="B24" s="55">
        <f>B6</f>
        <v>5</v>
      </c>
      <c r="C24" s="101" t="s">
        <v>46</v>
      </c>
      <c r="D24" s="102"/>
      <c r="E24" s="56"/>
      <c r="F24" s="59">
        <f>F13+F23</f>
        <v>700</v>
      </c>
      <c r="G24" s="58">
        <f>G13+G23</f>
        <v>26.97</v>
      </c>
      <c r="H24" s="58">
        <f>H13+H23</f>
        <v>21.35</v>
      </c>
      <c r="I24" s="58">
        <f>I13+I23</f>
        <v>107.97999999999999</v>
      </c>
      <c r="J24" s="58">
        <f>J13+J23</f>
        <v>743.43999999999994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9" workbookViewId="0">
      <selection activeCell="A25" sqref="A25:L111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23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1</v>
      </c>
      <c r="C6" s="17" t="s">
        <v>26</v>
      </c>
      <c r="D6" s="18" t="s">
        <v>27</v>
      </c>
      <c r="E6" s="19"/>
      <c r="F6" s="20"/>
      <c r="G6" s="21"/>
      <c r="H6" s="21"/>
      <c r="I6" s="22"/>
      <c r="J6" s="21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9"/>
      <c r="L8" s="33"/>
    </row>
    <row r="9" spans="1:12" x14ac:dyDescent="0.2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5"/>
      <c r="F10" s="20"/>
      <c r="G10" s="21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1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63</v>
      </c>
      <c r="F15" s="20">
        <v>200</v>
      </c>
      <c r="G15" s="63">
        <v>1.67</v>
      </c>
      <c r="H15" s="63">
        <v>5.0599999999999996</v>
      </c>
      <c r="I15" s="64">
        <v>8.51</v>
      </c>
      <c r="J15" s="21">
        <f>107.83*200/250</f>
        <v>86.263999999999996</v>
      </c>
      <c r="K15" s="61">
        <v>63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64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239.26</v>
      </c>
      <c r="K16" s="23">
        <v>209</v>
      </c>
      <c r="L16" s="33"/>
    </row>
    <row r="17" spans="1:12" ht="76.5" x14ac:dyDescent="0.2">
      <c r="A17" s="25"/>
      <c r="B17" s="26"/>
      <c r="C17" s="27"/>
      <c r="D17" s="34" t="s">
        <v>38</v>
      </c>
      <c r="E17" s="35" t="s">
        <v>65</v>
      </c>
      <c r="F17" s="20">
        <v>150</v>
      </c>
      <c r="G17" s="21">
        <v>5.39</v>
      </c>
      <c r="H17" s="21">
        <v>5.9</v>
      </c>
      <c r="I17" s="22">
        <v>34.229999999999997</v>
      </c>
      <c r="J17" s="21">
        <v>190.56</v>
      </c>
      <c r="K17" s="69">
        <v>228</v>
      </c>
      <c r="L17" s="33"/>
    </row>
    <row r="18" spans="1:12" ht="89.25" x14ac:dyDescent="0.2">
      <c r="A18" s="25"/>
      <c r="B18" s="26"/>
      <c r="C18" s="27"/>
      <c r="D18" s="34" t="s">
        <v>40</v>
      </c>
      <c r="E18" s="35" t="s">
        <v>66</v>
      </c>
      <c r="F18" s="20">
        <v>200</v>
      </c>
      <c r="G18" s="21">
        <v>0.33</v>
      </c>
      <c r="H18" s="21">
        <v>0</v>
      </c>
      <c r="I18" s="22">
        <v>22.26</v>
      </c>
      <c r="J18" s="21">
        <v>91.98</v>
      </c>
      <c r="K18" s="69">
        <v>280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26.159999999999997</v>
      </c>
      <c r="H23" s="44">
        <f>SUM(H14:H22)</f>
        <v>26.4</v>
      </c>
      <c r="I23" s="44">
        <f>SUM(I14:I22)</f>
        <v>113.53</v>
      </c>
      <c r="J23" s="44">
        <f>SUM(J14:J22)</f>
        <v>748.6640000000001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1</v>
      </c>
      <c r="C24" s="101" t="s">
        <v>46</v>
      </c>
      <c r="D24" s="102"/>
      <c r="E24" s="56"/>
      <c r="F24" s="59">
        <f>F13+F23</f>
        <v>700</v>
      </c>
      <c r="G24" s="58">
        <f>G13+G23</f>
        <v>26.159999999999997</v>
      </c>
      <c r="H24" s="58">
        <f>H13+H23</f>
        <v>26.4</v>
      </c>
      <c r="I24" s="58">
        <f>I13+I23</f>
        <v>113.53</v>
      </c>
      <c r="J24" s="58">
        <f>J13+J23</f>
        <v>748.6640000000001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0" workbookViewId="0">
      <selection activeCell="A25" sqref="A25:L117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24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60">
        <v>2</v>
      </c>
      <c r="B6" s="26">
        <v>2</v>
      </c>
      <c r="C6" s="17" t="s">
        <v>26</v>
      </c>
      <c r="D6" s="18" t="s">
        <v>27</v>
      </c>
      <c r="E6" s="37"/>
      <c r="F6" s="20"/>
      <c r="G6" s="21"/>
      <c r="H6" s="76"/>
      <c r="I6" s="22"/>
      <c r="J6" s="21"/>
      <c r="K6" s="23"/>
      <c r="L6" s="24"/>
    </row>
    <row r="7" spans="1:12" x14ac:dyDescent="0.2">
      <c r="A7" s="60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60"/>
      <c r="B8" s="26"/>
      <c r="C8" s="27"/>
      <c r="D8" s="34" t="s">
        <v>28</v>
      </c>
      <c r="E8" s="35"/>
      <c r="F8" s="20"/>
      <c r="G8" s="21"/>
      <c r="H8" s="21"/>
      <c r="I8" s="22"/>
      <c r="J8" s="21"/>
      <c r="K8" s="61"/>
      <c r="L8" s="33"/>
    </row>
    <row r="9" spans="1:12" ht="13.5" thickBot="1" x14ac:dyDescent="0.25">
      <c r="A9" s="60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60"/>
      <c r="B10" s="26"/>
      <c r="C10" s="27"/>
      <c r="D10" s="34" t="s">
        <v>30</v>
      </c>
      <c r="E10" s="37"/>
      <c r="F10" s="20"/>
      <c r="G10" s="21"/>
      <c r="H10" s="21"/>
      <c r="I10" s="22"/>
      <c r="J10" s="21"/>
      <c r="K10" s="36"/>
      <c r="L10" s="33"/>
    </row>
    <row r="11" spans="1:12" x14ac:dyDescent="0.2">
      <c r="A11" s="60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60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62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8">
        <f>A6</f>
        <v>2</v>
      </c>
      <c r="B14" s="48">
        <f>B6</f>
        <v>2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64.5" thickBot="1" x14ac:dyDescent="0.25">
      <c r="A15" s="60"/>
      <c r="B15" s="26"/>
      <c r="C15" s="27"/>
      <c r="D15" s="34" t="s">
        <v>34</v>
      </c>
      <c r="E15" s="35" t="s">
        <v>67</v>
      </c>
      <c r="F15" s="20">
        <v>200</v>
      </c>
      <c r="G15" s="21">
        <v>1.87</v>
      </c>
      <c r="H15" s="21">
        <v>3.11</v>
      </c>
      <c r="I15" s="22">
        <v>10.89</v>
      </c>
      <c r="J15" s="21">
        <v>79.03</v>
      </c>
      <c r="K15" s="36">
        <v>45</v>
      </c>
      <c r="L15" s="33"/>
    </row>
    <row r="16" spans="1:12" ht="38.25" x14ac:dyDescent="0.2">
      <c r="A16" s="60"/>
      <c r="B16" s="26"/>
      <c r="C16" s="27"/>
      <c r="D16" s="34" t="s">
        <v>36</v>
      </c>
      <c r="E16" s="71" t="s">
        <v>68</v>
      </c>
      <c r="F16" s="20">
        <v>100</v>
      </c>
      <c r="G16" s="21">
        <v>34.5</v>
      </c>
      <c r="H16" s="76">
        <v>41.62</v>
      </c>
      <c r="I16" s="22">
        <v>5.44</v>
      </c>
      <c r="J16" s="21">
        <v>248.79</v>
      </c>
      <c r="K16" s="23">
        <v>210</v>
      </c>
      <c r="L16" s="33"/>
    </row>
    <row r="17" spans="1:12" ht="38.25" x14ac:dyDescent="0.2">
      <c r="A17" s="60"/>
      <c r="B17" s="26"/>
      <c r="C17" s="27"/>
      <c r="D17" s="34" t="s">
        <v>38</v>
      </c>
      <c r="E17" s="35" t="s">
        <v>69</v>
      </c>
      <c r="F17" s="20">
        <v>150</v>
      </c>
      <c r="G17" s="21">
        <v>3.2</v>
      </c>
      <c r="H17" s="21">
        <v>6.6</v>
      </c>
      <c r="I17" s="22">
        <v>23.3</v>
      </c>
      <c r="J17" s="21">
        <v>160.46</v>
      </c>
      <c r="K17" s="61">
        <v>241</v>
      </c>
      <c r="L17" s="33"/>
    </row>
    <row r="18" spans="1:12" ht="89.25" x14ac:dyDescent="0.2">
      <c r="A18" s="60"/>
      <c r="B18" s="26"/>
      <c r="C18" s="27"/>
      <c r="D18" s="34" t="s">
        <v>40</v>
      </c>
      <c r="E18" s="35" t="s">
        <v>55</v>
      </c>
      <c r="F18" s="20">
        <v>200</v>
      </c>
      <c r="G18" s="21">
        <v>1.36</v>
      </c>
      <c r="H18" s="21"/>
      <c r="I18" s="22">
        <v>29.02</v>
      </c>
      <c r="J18" s="21">
        <v>116.19</v>
      </c>
      <c r="K18" s="61" t="s">
        <v>70</v>
      </c>
      <c r="L18" s="33"/>
    </row>
    <row r="19" spans="1:12" ht="38.25" x14ac:dyDescent="0.2">
      <c r="A19" s="60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60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60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60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62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45.53</v>
      </c>
      <c r="H23" s="44">
        <f>SUM(H14:H22)</f>
        <v>51.83</v>
      </c>
      <c r="I23" s="44">
        <f>SUM(I14:I22)</f>
        <v>108.15</v>
      </c>
      <c r="J23" s="44">
        <f>SUM(J14:J22)</f>
        <v>745.07</v>
      </c>
      <c r="K23" s="45"/>
      <c r="L23" s="46">
        <f>SUM(L14:L22)</f>
        <v>0</v>
      </c>
    </row>
    <row r="24" spans="1:12" ht="15.75" thickBot="1" x14ac:dyDescent="0.25">
      <c r="A24" s="65">
        <f>A6</f>
        <v>2</v>
      </c>
      <c r="B24" s="65">
        <f>B6</f>
        <v>2</v>
      </c>
      <c r="C24" s="101" t="s">
        <v>46</v>
      </c>
      <c r="D24" s="102"/>
      <c r="E24" s="56"/>
      <c r="F24" s="59">
        <f>F13+F23</f>
        <v>710</v>
      </c>
      <c r="G24" s="58">
        <f>G13+G23</f>
        <v>45.53</v>
      </c>
      <c r="H24" s="58">
        <f>H13+H23</f>
        <v>51.83</v>
      </c>
      <c r="I24" s="58">
        <f>I13+I23</f>
        <v>108.15</v>
      </c>
      <c r="J24" s="58">
        <f>J13+J23</f>
        <v>745.07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3" workbookViewId="0">
      <selection activeCell="N19" sqref="N19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25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3</v>
      </c>
      <c r="C6" s="17" t="s">
        <v>26</v>
      </c>
      <c r="D6" s="18" t="s">
        <v>27</v>
      </c>
      <c r="E6" s="37"/>
      <c r="F6" s="77"/>
      <c r="G6" s="73"/>
      <c r="H6" s="74"/>
      <c r="I6" s="75"/>
      <c r="J6" s="74"/>
      <c r="K6" s="23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35"/>
      <c r="F8" s="78"/>
      <c r="G8" s="20"/>
      <c r="H8" s="21"/>
      <c r="I8" s="22"/>
      <c r="J8" s="21"/>
      <c r="K8" s="36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1"/>
      <c r="I10" s="22"/>
      <c r="J10" s="21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3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39" thickBot="1" x14ac:dyDescent="0.25">
      <c r="A15" s="25"/>
      <c r="B15" s="26"/>
      <c r="C15" s="27"/>
      <c r="D15" s="34" t="s">
        <v>34</v>
      </c>
      <c r="E15" s="35" t="s">
        <v>71</v>
      </c>
      <c r="F15" s="78">
        <v>200</v>
      </c>
      <c r="G15" s="79">
        <v>1.54</v>
      </c>
      <c r="H15" s="63">
        <v>5.07</v>
      </c>
      <c r="I15" s="64">
        <v>8.0399999999999991</v>
      </c>
      <c r="J15" s="21">
        <v>83.33</v>
      </c>
      <c r="K15" s="36">
        <v>35</v>
      </c>
      <c r="L15" s="33"/>
    </row>
    <row r="16" spans="1:12" x14ac:dyDescent="0.2">
      <c r="A16" s="25"/>
      <c r="B16" s="26"/>
      <c r="C16" s="27"/>
      <c r="D16" s="34" t="s">
        <v>36</v>
      </c>
      <c r="E16" s="37" t="s">
        <v>72</v>
      </c>
      <c r="F16" s="20">
        <v>90</v>
      </c>
      <c r="G16" s="21">
        <v>14.17</v>
      </c>
      <c r="H16" s="21">
        <v>14.94</v>
      </c>
      <c r="I16" s="22">
        <v>9.0299999999999994</v>
      </c>
      <c r="J16" s="21">
        <v>219.26</v>
      </c>
      <c r="K16" s="23">
        <v>209</v>
      </c>
      <c r="L16" s="33"/>
    </row>
    <row r="17" spans="1:12" ht="25.5" x14ac:dyDescent="0.2">
      <c r="A17" s="25"/>
      <c r="B17" s="26"/>
      <c r="C17" s="27"/>
      <c r="D17" s="34" t="s">
        <v>38</v>
      </c>
      <c r="E17" s="72" t="s">
        <v>58</v>
      </c>
      <c r="F17" s="20">
        <v>150</v>
      </c>
      <c r="G17" s="21">
        <v>3.89</v>
      </c>
      <c r="H17" s="21">
        <v>5.09</v>
      </c>
      <c r="I17" s="22">
        <v>40.28</v>
      </c>
      <c r="J17" s="21">
        <v>185.18</v>
      </c>
      <c r="K17" s="69">
        <v>224</v>
      </c>
      <c r="L17" s="33"/>
    </row>
    <row r="18" spans="1:12" ht="25.5" x14ac:dyDescent="0.2">
      <c r="A18" s="25"/>
      <c r="B18" s="26"/>
      <c r="C18" s="27"/>
      <c r="D18" s="34" t="s">
        <v>40</v>
      </c>
      <c r="E18" s="35" t="s">
        <v>73</v>
      </c>
      <c r="F18" s="78">
        <v>200</v>
      </c>
      <c r="G18" s="20">
        <v>3.77</v>
      </c>
      <c r="H18" s="21">
        <v>3.93</v>
      </c>
      <c r="I18" s="22">
        <v>25.95</v>
      </c>
      <c r="J18" s="21">
        <v>113.92</v>
      </c>
      <c r="K18" s="36">
        <v>269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700</v>
      </c>
      <c r="G23" s="44">
        <f>SUM(G14:G22)</f>
        <v>27.97</v>
      </c>
      <c r="H23" s="44">
        <f>SUM(H14:H22)</f>
        <v>29.529999999999998</v>
      </c>
      <c r="I23" s="44">
        <f>SUM(I14:I22)</f>
        <v>122.8</v>
      </c>
      <c r="J23" s="44">
        <f>SUM(J15:J22)</f>
        <v>742.29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3</v>
      </c>
      <c r="C24" s="101" t="s">
        <v>46</v>
      </c>
      <c r="D24" s="102"/>
      <c r="E24" s="56"/>
      <c r="F24" s="59">
        <f>F13+F23</f>
        <v>700</v>
      </c>
      <c r="G24" s="58">
        <f>G13+G23</f>
        <v>27.97</v>
      </c>
      <c r="H24" s="58">
        <f>H13+H23</f>
        <v>29.529999999999998</v>
      </c>
      <c r="I24" s="58">
        <f>I13+I23</f>
        <v>122.8</v>
      </c>
      <c r="J24" s="58">
        <f>J13+J23</f>
        <v>742.29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18" workbookViewId="0">
      <selection activeCell="A25" sqref="A25:L44"/>
    </sheetView>
  </sheetViews>
  <sheetFormatPr defaultRowHeight="12.75" x14ac:dyDescent="0.2"/>
  <sheetData>
    <row r="1" spans="1:12" x14ac:dyDescent="0.2">
      <c r="A1" s="1" t="s">
        <v>0</v>
      </c>
      <c r="B1" s="2"/>
      <c r="C1" s="98" t="s">
        <v>1</v>
      </c>
      <c r="D1" s="99"/>
      <c r="E1" s="99"/>
      <c r="F1" s="3" t="s">
        <v>2</v>
      </c>
      <c r="G1" s="2" t="s">
        <v>3</v>
      </c>
      <c r="H1" s="100" t="s">
        <v>4</v>
      </c>
      <c r="I1" s="100"/>
      <c r="J1" s="100"/>
      <c r="K1" s="100"/>
      <c r="L1" s="2"/>
    </row>
    <row r="2" spans="1:12" ht="18" x14ac:dyDescent="0.2">
      <c r="A2" s="4" t="s">
        <v>5</v>
      </c>
      <c r="B2" s="2"/>
      <c r="C2" s="2"/>
      <c r="D2" s="1"/>
      <c r="E2" s="2"/>
      <c r="F2" s="2"/>
      <c r="G2" s="2" t="s">
        <v>6</v>
      </c>
      <c r="H2" s="100" t="s">
        <v>7</v>
      </c>
      <c r="I2" s="100"/>
      <c r="J2" s="100"/>
      <c r="K2" s="100"/>
      <c r="L2" s="2"/>
    </row>
    <row r="3" spans="1:12" x14ac:dyDescent="0.2">
      <c r="A3" s="5" t="s">
        <v>8</v>
      </c>
      <c r="B3" s="2"/>
      <c r="C3" s="2"/>
      <c r="D3" s="5"/>
      <c r="E3" s="6" t="s">
        <v>9</v>
      </c>
      <c r="F3" s="2"/>
      <c r="G3" s="2" t="s">
        <v>10</v>
      </c>
      <c r="H3" s="7">
        <v>26</v>
      </c>
      <c r="I3" s="7">
        <v>10</v>
      </c>
      <c r="J3" s="8">
        <v>2023</v>
      </c>
      <c r="K3" s="9"/>
      <c r="L3" s="2"/>
    </row>
    <row r="4" spans="1:12" ht="13.5" thickBot="1" x14ac:dyDescent="0.25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25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x14ac:dyDescent="0.2">
      <c r="A6" s="15">
        <v>2</v>
      </c>
      <c r="B6" s="16">
        <v>4</v>
      </c>
      <c r="C6" s="17" t="s">
        <v>26</v>
      </c>
      <c r="D6" s="18" t="s">
        <v>27</v>
      </c>
      <c r="E6" s="71"/>
      <c r="F6" s="20"/>
      <c r="G6" s="20"/>
      <c r="H6" s="20"/>
      <c r="I6" s="80"/>
      <c r="J6" s="20"/>
      <c r="K6" s="70"/>
      <c r="L6" s="24"/>
    </row>
    <row r="7" spans="1:12" x14ac:dyDescent="0.2">
      <c r="A7" s="25"/>
      <c r="B7" s="26"/>
      <c r="C7" s="27"/>
      <c r="D7" s="28"/>
      <c r="E7" s="29"/>
      <c r="F7" s="33"/>
      <c r="G7" s="31"/>
      <c r="H7" s="31"/>
      <c r="I7" s="31"/>
      <c r="J7" s="31"/>
      <c r="K7" s="32"/>
      <c r="L7" s="33"/>
    </row>
    <row r="8" spans="1:12" x14ac:dyDescent="0.2">
      <c r="A8" s="25"/>
      <c r="B8" s="26"/>
      <c r="C8" s="27"/>
      <c r="D8" s="34" t="s">
        <v>28</v>
      </c>
      <c r="E8" s="72"/>
      <c r="F8" s="20"/>
      <c r="G8" s="81"/>
      <c r="H8" s="20"/>
      <c r="I8" s="82"/>
      <c r="J8" s="81"/>
      <c r="K8" s="69"/>
      <c r="L8" s="33"/>
    </row>
    <row r="9" spans="1:12" ht="13.5" thickBot="1" x14ac:dyDescent="0.25">
      <c r="A9" s="25"/>
      <c r="B9" s="26"/>
      <c r="C9" s="27"/>
      <c r="D9" s="34" t="s">
        <v>29</v>
      </c>
      <c r="E9" s="50"/>
      <c r="F9" s="51"/>
      <c r="G9" s="52"/>
      <c r="H9" s="52"/>
      <c r="I9" s="53"/>
      <c r="J9" s="52"/>
      <c r="K9" s="36"/>
      <c r="L9" s="33"/>
    </row>
    <row r="10" spans="1:12" x14ac:dyDescent="0.2">
      <c r="A10" s="25"/>
      <c r="B10" s="26"/>
      <c r="C10" s="27"/>
      <c r="D10" s="34" t="s">
        <v>30</v>
      </c>
      <c r="E10" s="37"/>
      <c r="F10" s="78"/>
      <c r="G10" s="20"/>
      <c r="H10" s="20"/>
      <c r="I10" s="80"/>
      <c r="J10" s="83"/>
      <c r="K10" s="61"/>
      <c r="L10" s="33"/>
    </row>
    <row r="11" spans="1:12" x14ac:dyDescent="0.2">
      <c r="A11" s="25"/>
      <c r="B11" s="26"/>
      <c r="C11" s="27"/>
      <c r="D11" s="28"/>
      <c r="E11" s="29"/>
      <c r="F11" s="33"/>
      <c r="G11" s="31"/>
      <c r="H11" s="31"/>
      <c r="I11" s="31"/>
      <c r="J11" s="31"/>
      <c r="K11" s="32"/>
      <c r="L11" s="33"/>
    </row>
    <row r="12" spans="1:12" x14ac:dyDescent="0.2">
      <c r="A12" s="25"/>
      <c r="B12" s="26"/>
      <c r="C12" s="27"/>
      <c r="D12" s="28"/>
      <c r="E12" s="29"/>
      <c r="F12" s="33"/>
      <c r="G12" s="31"/>
      <c r="H12" s="31"/>
      <c r="I12" s="31"/>
      <c r="J12" s="31"/>
      <c r="K12" s="32"/>
      <c r="L12" s="33"/>
    </row>
    <row r="13" spans="1:12" ht="15" x14ac:dyDescent="0.25">
      <c r="A13" s="38"/>
      <c r="B13" s="39"/>
      <c r="C13" s="40"/>
      <c r="D13" s="41" t="s">
        <v>31</v>
      </c>
      <c r="E13" s="42"/>
      <c r="F13" s="46">
        <f>SUM(F6:F12)</f>
        <v>0</v>
      </c>
      <c r="G13" s="44">
        <f>SUM(G6:G12)</f>
        <v>0</v>
      </c>
      <c r="H13" s="44">
        <f>SUM(H6:H12)</f>
        <v>0</v>
      </c>
      <c r="I13" s="44">
        <f>SUM(I6:I12)</f>
        <v>0</v>
      </c>
      <c r="J13" s="44">
        <f>SUM(J6:J12)</f>
        <v>0</v>
      </c>
      <c r="K13" s="45"/>
      <c r="L13" s="46">
        <f>SUM(L6:L12)</f>
        <v>0</v>
      </c>
    </row>
    <row r="14" spans="1:12" x14ac:dyDescent="0.2">
      <c r="A14" s="47">
        <f>A6</f>
        <v>2</v>
      </c>
      <c r="B14" s="48">
        <f>B6</f>
        <v>4</v>
      </c>
      <c r="C14" s="49" t="s">
        <v>32</v>
      </c>
      <c r="D14" s="34" t="s">
        <v>33</v>
      </c>
      <c r="E14" s="29"/>
      <c r="F14" s="33"/>
      <c r="G14" s="31"/>
      <c r="H14" s="31"/>
      <c r="I14" s="31"/>
      <c r="J14" s="31"/>
      <c r="K14" s="32"/>
      <c r="L14" s="33"/>
    </row>
    <row r="15" spans="1:12" ht="51.75" thickBot="1" x14ac:dyDescent="0.25">
      <c r="A15" s="25"/>
      <c r="B15" s="26"/>
      <c r="C15" s="27"/>
      <c r="D15" s="34" t="s">
        <v>34</v>
      </c>
      <c r="E15" s="72" t="s">
        <v>56</v>
      </c>
      <c r="F15" s="20">
        <v>200</v>
      </c>
      <c r="G15" s="20">
        <v>4.0199999999999996</v>
      </c>
      <c r="H15" s="20">
        <v>9.0399999999999991</v>
      </c>
      <c r="I15" s="80">
        <v>25.9</v>
      </c>
      <c r="J15" s="20">
        <v>119.68</v>
      </c>
      <c r="K15" s="69">
        <v>42</v>
      </c>
      <c r="L15" s="33"/>
    </row>
    <row r="16" spans="1:12" ht="63.75" x14ac:dyDescent="0.2">
      <c r="A16" s="25"/>
      <c r="B16" s="26"/>
      <c r="C16" s="27"/>
      <c r="D16" s="34" t="s">
        <v>36</v>
      </c>
      <c r="E16" s="19" t="s">
        <v>57</v>
      </c>
      <c r="F16" s="20">
        <v>100</v>
      </c>
      <c r="G16" s="21">
        <f>15.42*100/140</f>
        <v>11.014285714285714</v>
      </c>
      <c r="H16" s="21">
        <v>9.6199999999999992</v>
      </c>
      <c r="I16" s="22">
        <v>4.01</v>
      </c>
      <c r="J16" s="21">
        <v>146.66</v>
      </c>
      <c r="K16" s="23">
        <v>171</v>
      </c>
      <c r="L16" s="33"/>
    </row>
    <row r="17" spans="1:12" ht="63.75" x14ac:dyDescent="0.2">
      <c r="A17" s="25"/>
      <c r="B17" s="26"/>
      <c r="C17" s="27"/>
      <c r="D17" s="34" t="s">
        <v>38</v>
      </c>
      <c r="E17" s="35" t="s">
        <v>74</v>
      </c>
      <c r="F17" s="20">
        <v>150</v>
      </c>
      <c r="G17" s="21">
        <v>5.82</v>
      </c>
      <c r="H17" s="21">
        <v>3.62</v>
      </c>
      <c r="I17" s="22">
        <v>30</v>
      </c>
      <c r="J17" s="21">
        <v>175.87</v>
      </c>
      <c r="K17" s="36">
        <v>219</v>
      </c>
      <c r="L17" s="33"/>
    </row>
    <row r="18" spans="1:12" ht="51" x14ac:dyDescent="0.2">
      <c r="A18" s="25"/>
      <c r="B18" s="26"/>
      <c r="C18" s="27"/>
      <c r="D18" s="34" t="s">
        <v>40</v>
      </c>
      <c r="E18" s="72" t="s">
        <v>59</v>
      </c>
      <c r="F18" s="20">
        <v>200</v>
      </c>
      <c r="G18" s="81">
        <v>0.56000000000000005</v>
      </c>
      <c r="H18" s="20">
        <v>0</v>
      </c>
      <c r="I18" s="82">
        <v>27.89</v>
      </c>
      <c r="J18" s="81">
        <v>113.79</v>
      </c>
      <c r="K18" s="69">
        <v>283</v>
      </c>
      <c r="L18" s="33"/>
    </row>
    <row r="19" spans="1:12" ht="38.25" x14ac:dyDescent="0.2">
      <c r="A19" s="25"/>
      <c r="B19" s="26"/>
      <c r="C19" s="27"/>
      <c r="D19" s="34" t="s">
        <v>42</v>
      </c>
      <c r="E19" s="50" t="s">
        <v>43</v>
      </c>
      <c r="F19" s="51">
        <v>60</v>
      </c>
      <c r="G19" s="52">
        <v>4.5999999999999996</v>
      </c>
      <c r="H19" s="52">
        <v>0.5</v>
      </c>
      <c r="I19" s="53">
        <v>39.5</v>
      </c>
      <c r="J19" s="52">
        <v>140.6</v>
      </c>
      <c r="K19" s="36" t="s">
        <v>44</v>
      </c>
      <c r="L19" s="33"/>
    </row>
    <row r="20" spans="1:12" x14ac:dyDescent="0.2">
      <c r="A20" s="25"/>
      <c r="B20" s="26"/>
      <c r="C20" s="27"/>
      <c r="D20" s="34" t="s">
        <v>45</v>
      </c>
      <c r="E20" s="29"/>
      <c r="F20" s="33"/>
      <c r="G20" s="31"/>
      <c r="H20" s="31"/>
      <c r="I20" s="31"/>
      <c r="J20" s="31"/>
      <c r="K20" s="32"/>
      <c r="L20" s="33"/>
    </row>
    <row r="21" spans="1:12" x14ac:dyDescent="0.2">
      <c r="A21" s="25"/>
      <c r="B21" s="26"/>
      <c r="C21" s="27"/>
      <c r="D21" s="28"/>
      <c r="E21" s="29"/>
      <c r="F21" s="33"/>
      <c r="G21" s="31"/>
      <c r="H21" s="31"/>
      <c r="I21" s="31"/>
      <c r="J21" s="31"/>
      <c r="K21" s="32"/>
      <c r="L21" s="33"/>
    </row>
    <row r="22" spans="1:12" x14ac:dyDescent="0.2">
      <c r="A22" s="25"/>
      <c r="B22" s="26"/>
      <c r="C22" s="27"/>
      <c r="D22" s="28"/>
      <c r="E22" s="29"/>
      <c r="F22" s="33"/>
      <c r="G22" s="31"/>
      <c r="H22" s="31"/>
      <c r="I22" s="31"/>
      <c r="J22" s="31"/>
      <c r="K22" s="32"/>
      <c r="L22" s="33"/>
    </row>
    <row r="23" spans="1:12" ht="15" x14ac:dyDescent="0.25">
      <c r="A23" s="38"/>
      <c r="B23" s="39"/>
      <c r="C23" s="40"/>
      <c r="D23" s="41" t="s">
        <v>31</v>
      </c>
      <c r="E23" s="42"/>
      <c r="F23" s="46">
        <f>SUM(F14:F22)</f>
        <v>710</v>
      </c>
      <c r="G23" s="44">
        <f>SUM(G14:G22)</f>
        <v>26.014285714285712</v>
      </c>
      <c r="H23" s="44">
        <f>SUM(H14:H22)</f>
        <v>22.779999999999998</v>
      </c>
      <c r="I23" s="44">
        <f>SUM(I14:I22)</f>
        <v>127.3</v>
      </c>
      <c r="J23" s="44">
        <f>SUM(J14:J22)</f>
        <v>696.6</v>
      </c>
      <c r="K23" s="45"/>
      <c r="L23" s="46">
        <f>SUM(L14:L22)</f>
        <v>0</v>
      </c>
    </row>
    <row r="24" spans="1:12" ht="15.75" thickBot="1" x14ac:dyDescent="0.25">
      <c r="A24" s="54">
        <f>A6</f>
        <v>2</v>
      </c>
      <c r="B24" s="55">
        <f>B6</f>
        <v>4</v>
      </c>
      <c r="C24" s="101" t="s">
        <v>46</v>
      </c>
      <c r="D24" s="102"/>
      <c r="E24" s="56"/>
      <c r="F24" s="59">
        <f>F13+F23</f>
        <v>710</v>
      </c>
      <c r="G24" s="58">
        <f>G13+G23</f>
        <v>26.014285714285712</v>
      </c>
      <c r="H24" s="58">
        <f>H13+H23</f>
        <v>22.779999999999998</v>
      </c>
      <c r="I24" s="58">
        <f>I13+I23</f>
        <v>127.3</v>
      </c>
      <c r="J24" s="58">
        <f>J13+J23</f>
        <v>696.6</v>
      </c>
      <c r="K24" s="59"/>
      <c r="L24" s="59">
        <f>L13+L23</f>
        <v>0</v>
      </c>
    </row>
  </sheetData>
  <mergeCells count="4">
    <mergeCell ref="C24:D24"/>
    <mergeCell ref="C1:E1"/>
    <mergeCell ref="H1:K1"/>
    <mergeCell ref="H2:K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7</dc:creator>
  <cp:lastModifiedBy>ученик</cp:lastModifiedBy>
  <cp:lastPrinted>2023-11-12T10:18:24Z</cp:lastPrinted>
  <dcterms:created xsi:type="dcterms:W3CDTF">2023-10-25T05:21:56Z</dcterms:created>
  <dcterms:modified xsi:type="dcterms:W3CDTF">2023-11-12T10:18:36Z</dcterms:modified>
</cp:coreProperties>
</file>